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ocuments\Lecture_Notes_Feb_2019\ARU MBA\Decision Making and Pro Solv\2019_20\Lecture Slides\"/>
    </mc:Choice>
  </mc:AlternateContent>
  <bookViews>
    <workbookView xWindow="0" yWindow="0" windowWidth="15360" windowHeight="7670"/>
  </bookViews>
  <sheets>
    <sheet name="CBA" sheetId="1" r:id="rId1"/>
    <sheet name="CBA Dashboard" sheetId="2" r:id="rId2"/>
  </sheets>
  <externalReferences>
    <externalReference r:id="rId3"/>
  </externalReferences>
  <definedNames>
    <definedName name="Change_fixed_costs">[1]Modelling!#REF!</definedName>
    <definedName name="Change_sales">[1]Modelling!#REF!</definedName>
    <definedName name="Change_variable_costs">[1]Modelling!#REF!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 l="1"/>
  <c r="E10" i="1" s="1"/>
  <c r="B8" i="1"/>
  <c r="B11" i="1"/>
  <c r="B12" i="1" s="1"/>
  <c r="D11" i="1"/>
  <c r="E11" i="1"/>
  <c r="B14" i="1" l="1"/>
  <c r="E14" i="1"/>
  <c r="E16" i="1" s="1"/>
  <c r="D14" i="1"/>
  <c r="D16" i="1" s="1"/>
  <c r="C11" i="1" l="1"/>
  <c r="C12" i="1" s="1"/>
  <c r="D12" i="1" s="1"/>
  <c r="E12" i="1" s="1"/>
  <c r="C8" i="1"/>
  <c r="D8" i="1" s="1"/>
  <c r="E8" i="1" s="1"/>
  <c r="C14" i="1" l="1"/>
  <c r="B15" i="1" l="1"/>
  <c r="F16" i="1"/>
  <c r="C16" i="1"/>
</calcChain>
</file>

<file path=xl/comments1.xml><?xml version="1.0" encoding="utf-8"?>
<comments xmlns="http://schemas.openxmlformats.org/spreadsheetml/2006/main">
  <authors>
    <author>Andre Samuel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Cost in Year 0 is referred to as your Capital Expenditure or Capital Investment/Outlay to implement the strategy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Calculate using Cost of Goods Sold (COGS) from 3 yr Modelling Spreadsheet.
It is the vlaue of the % increase or Difference between Next Yr and Last Yr COGS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Calulate using Sales from 3 year Modelling Spreadsheet. It is value of the % increase or difference between next yr and last yr Sales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Net Benefit= Benefit-Cost
calculate for each year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Present Value= Net Benefit * Discount Factor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NPV = sum of Present Values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ROI y-on-y= net benefit(discounted)/Capital investment as a percentage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This is the Total ROI after 3 yrs.
ROI= Sum of Discounted Benefits/Capital Investment as a percentage</t>
        </r>
      </text>
    </comment>
  </commentList>
</comments>
</file>

<file path=xl/sharedStrings.xml><?xml version="1.0" encoding="utf-8"?>
<sst xmlns="http://schemas.openxmlformats.org/spreadsheetml/2006/main" count="19" uniqueCount="19">
  <si>
    <t>Year 0</t>
  </si>
  <si>
    <t>Year 1</t>
  </si>
  <si>
    <t>Year 2</t>
  </si>
  <si>
    <t>Year 3</t>
  </si>
  <si>
    <t>COST</t>
  </si>
  <si>
    <t>BENEFITS</t>
  </si>
  <si>
    <t>Net Present Value</t>
  </si>
  <si>
    <t>Cumulative Cost</t>
  </si>
  <si>
    <t>Cumulative Benefits</t>
  </si>
  <si>
    <t>Cost Benefit Analysis</t>
  </si>
  <si>
    <t>Discounted Cash Flow</t>
  </si>
  <si>
    <t>Cumulative Net Benefits</t>
  </si>
  <si>
    <t>Net Benefits/Cash Flow</t>
  </si>
  <si>
    <t>Present Value/Discounted Cash Flow</t>
  </si>
  <si>
    <t>Change Particulars and figures accordingly</t>
  </si>
  <si>
    <t>Capital Investment</t>
  </si>
  <si>
    <t>Discount Factor @5%</t>
  </si>
  <si>
    <t>ROI</t>
  </si>
  <si>
    <t>Operation/Ongoing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</si>
</sst>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9" fontId="0" fillId="0" borderId="0" xfId="0" applyNumberFormat="1"/>
    <xf numFmtId="49" fontId="0" fillId="0" borderId="0" xfId="1" applyNumberFormat="1" applyFont="1"/>
    <xf numFmtId="9" fontId="0" fillId="0" borderId="0" xfId="2" applyFont="1"/>
    <xf numFmtId="1" fontId="2" fillId="0" borderId="0" xfId="0" applyNumberFormat="1" applyFont="1"/>
    <xf numFmtId="0" fontId="6" fillId="0" borderId="0" xfId="0" applyFont="1"/>
    <xf numFmtId="0" fontId="2" fillId="0" borderId="0" xfId="0" applyFont="1" applyFill="1"/>
    <xf numFmtId="165" fontId="0" fillId="0" borderId="0" xfId="0" applyNumberFormat="1"/>
    <xf numFmtId="1" fontId="2" fillId="0" borderId="0" xfId="0" applyNumberFormat="1" applyFont="1" applyFill="1"/>
    <xf numFmtId="1" fontId="5" fillId="0" borderId="0" xfId="0" applyNumberFormat="1" applyFont="1"/>
    <xf numFmtId="1" fontId="2" fillId="2" borderId="0" xfId="0" applyNumberFormat="1" applyFont="1" applyFill="1"/>
    <xf numFmtId="9" fontId="2" fillId="2" borderId="0" xfId="2" applyFont="1" applyFill="1"/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0" fillId="0" borderId="0" xfId="0" applyAlignment="1">
      <alignment horizontal="center"/>
    </xf>
  </cellXfs>
  <cellStyles count="6">
    <cellStyle name="Comma" xfId="1" builtinId="3"/>
    <cellStyle name="Currency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Net</a:t>
            </a:r>
            <a:r>
              <a:rPr lang="en-TT" baseline="0"/>
              <a:t> Cash Flow</a:t>
            </a:r>
            <a:endParaRPr lang="en-T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CBA!$B$11:$G$11</c:f>
              <c:numCache>
                <c:formatCode>0</c:formatCode>
                <c:ptCount val="6"/>
                <c:pt idx="0" formatCode="General">
                  <c:v>-210</c:v>
                </c:pt>
                <c:pt idx="1">
                  <c:v>-25</c:v>
                </c:pt>
                <c:pt idx="2">
                  <c:v>75</c:v>
                </c:pt>
                <c:pt idx="3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9-4AAD-9C46-0EF70F08E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049984"/>
        <c:axId val="342047032"/>
      </c:barChart>
      <c:catAx>
        <c:axId val="3420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47032"/>
        <c:crosses val="autoZero"/>
        <c:auto val="1"/>
        <c:lblAlgn val="ctr"/>
        <c:lblOffset val="100"/>
        <c:noMultiLvlLbl val="0"/>
      </c:catAx>
      <c:valAx>
        <c:axId val="34204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4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Payback Period </a:t>
            </a:r>
            <a:r>
              <a:rPr lang="en-TT" baseline="0"/>
              <a:t>Chart</a:t>
            </a:r>
            <a:endParaRPr lang="en-T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CBA!$A$8</c:f>
              <c:strCache>
                <c:ptCount val="1"/>
                <c:pt idx="0">
                  <c:v>Cumulative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CBA!$B$8:$G$8</c:f>
              <c:numCache>
                <c:formatCode>0</c:formatCode>
                <c:ptCount val="6"/>
                <c:pt idx="0" formatCode="General">
                  <c:v>210</c:v>
                </c:pt>
                <c:pt idx="1">
                  <c:v>310</c:v>
                </c:pt>
                <c:pt idx="2">
                  <c:v>410</c:v>
                </c:pt>
                <c:pt idx="3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1-47B2-87BC-255848B6EC72}"/>
            </c:ext>
          </c:extLst>
        </c:ser>
        <c:ser>
          <c:idx val="1"/>
          <c:order val="1"/>
          <c:tx>
            <c:strRef>
              <c:f>CBA!$A$10</c:f>
              <c:strCache>
                <c:ptCount val="1"/>
                <c:pt idx="0">
                  <c:v>Cumulative Benefits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CBA!$B$10:$G$10</c:f>
              <c:numCache>
                <c:formatCode>0</c:formatCode>
                <c:ptCount val="6"/>
                <c:pt idx="0" formatCode="General">
                  <c:v>0</c:v>
                </c:pt>
                <c:pt idx="1">
                  <c:v>75</c:v>
                </c:pt>
                <c:pt idx="2">
                  <c:v>250</c:v>
                </c:pt>
                <c:pt idx="3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1-47B2-87BC-255848B6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330192"/>
        <c:axId val="308337640"/>
      </c:lineChart>
      <c:catAx>
        <c:axId val="3083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7640"/>
        <c:crosses val="autoZero"/>
        <c:auto val="1"/>
        <c:lblAlgn val="ctr"/>
        <c:lblOffset val="100"/>
        <c:noMultiLvlLbl val="0"/>
      </c:catAx>
      <c:valAx>
        <c:axId val="30833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Discounted</a:t>
            </a:r>
            <a:r>
              <a:rPr lang="en-TT" baseline="0"/>
              <a:t> Cash Flow @ 5%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CBA!$B$14:$G$14</c:f>
              <c:numCache>
                <c:formatCode>0</c:formatCode>
                <c:ptCount val="6"/>
                <c:pt idx="0" formatCode="General">
                  <c:v>-210</c:v>
                </c:pt>
                <c:pt idx="1">
                  <c:v>-23.799999999999997</c:v>
                </c:pt>
                <c:pt idx="2">
                  <c:v>68.025000000000006</c:v>
                </c:pt>
                <c:pt idx="3">
                  <c:v>151.19999999999999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A-479D-A020-C7E3F210FD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3502128"/>
        <c:axId val="283499832"/>
      </c:barChart>
      <c:catAx>
        <c:axId val="28350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99832"/>
        <c:crosses val="autoZero"/>
        <c:auto val="1"/>
        <c:lblAlgn val="ctr"/>
        <c:lblOffset val="100"/>
        <c:noMultiLvlLbl val="0"/>
      </c:catAx>
      <c:valAx>
        <c:axId val="28349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50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</a:t>
            </a:r>
            <a:r>
              <a:rPr lang="en-US" baseline="0"/>
              <a:t> year on year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CBA!$C$5:$E$5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CBA!$C$16:$E$16</c:f>
              <c:numCache>
                <c:formatCode>0%</c:formatCode>
                <c:ptCount val="3"/>
                <c:pt idx="0">
                  <c:v>-0.11333333333333331</c:v>
                </c:pt>
                <c:pt idx="1">
                  <c:v>0.32392857142857145</c:v>
                </c:pt>
                <c:pt idx="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5-4699-8186-810D4A62A8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1865048"/>
        <c:axId val="371865704"/>
      </c:lineChart>
      <c:catAx>
        <c:axId val="37186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5704"/>
        <c:crosses val="autoZero"/>
        <c:auto val="1"/>
        <c:lblAlgn val="ctr"/>
        <c:lblOffset val="100"/>
        <c:noMultiLvlLbl val="0"/>
      </c:catAx>
      <c:valAx>
        <c:axId val="3718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5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285750</xdr:colOff>
      <xdr:row>14</xdr:row>
      <xdr:rowOff>146958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9525</xdr:rowOff>
    </xdr:from>
    <xdr:to>
      <xdr:col>15</xdr:col>
      <xdr:colOff>202452</xdr:colOff>
      <xdr:row>14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266700</xdr:colOff>
      <xdr:row>30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438150</xdr:colOff>
      <xdr:row>18</xdr:row>
      <xdr:rowOff>19050</xdr:rowOff>
    </xdr:from>
    <xdr:to>
      <xdr:col>15</xdr:col>
      <xdr:colOff>133350</xdr:colOff>
      <xdr:row>30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cuments/Lecture_Notes_April_19_2017/Fast%20Track%20MBA/Business%20Analysis%20Project/BAP%20ARU%20Files/Lecture%204c%20Sensitivity-analysis-marks-and-spenc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imple "/>
      <sheetName val="Formula"/>
      <sheetName val="% Changes"/>
      <sheetName val="Modelling"/>
      <sheetName val="Model 3 years"/>
    </sheetNames>
    <sheetDataSet>
      <sheetData sheetId="0"/>
      <sheetData sheetId="1"/>
      <sheetData sheetId="2"/>
      <sheetData sheetId="3"/>
      <sheetData sheetId="4"/>
      <sheetData sheetId="5">
        <row r="55">
          <cell r="C5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3"/>
  <sheetViews>
    <sheetView tabSelected="1" zoomScale="150" zoomScaleNormal="150" workbookViewId="0">
      <selection activeCell="A13" sqref="A13"/>
    </sheetView>
  </sheetViews>
  <sheetFormatPr defaultRowHeight="14.5" x14ac:dyDescent="0.35"/>
  <cols>
    <col min="1" max="1" width="35" customWidth="1"/>
    <col min="2" max="2" width="13" customWidth="1"/>
    <col min="3" max="3" width="10.453125" bestFit="1" customWidth="1"/>
    <col min="4" max="5" width="9.26953125" bestFit="1" customWidth="1"/>
  </cols>
  <sheetData>
    <row r="2" spans="1:7" x14ac:dyDescent="0.35">
      <c r="A2" t="s">
        <v>14</v>
      </c>
    </row>
    <row r="3" spans="1:7" x14ac:dyDescent="0.35">
      <c r="A3" s="1" t="s">
        <v>9</v>
      </c>
    </row>
    <row r="4" spans="1:7" ht="29" x14ac:dyDescent="0.35">
      <c r="B4" s="15" t="s">
        <v>15</v>
      </c>
      <c r="C4" s="17" t="s">
        <v>18</v>
      </c>
      <c r="D4" s="17"/>
      <c r="E4" s="17"/>
      <c r="F4" s="14"/>
      <c r="G4" s="14"/>
    </row>
    <row r="5" spans="1:7" x14ac:dyDescent="0.35">
      <c r="B5" s="1" t="s">
        <v>0</v>
      </c>
      <c r="C5" s="1" t="s">
        <v>1</v>
      </c>
      <c r="D5" s="1" t="s">
        <v>2</v>
      </c>
      <c r="E5" s="1" t="s">
        <v>3</v>
      </c>
      <c r="F5" s="1"/>
      <c r="G5" s="1"/>
    </row>
    <row r="7" spans="1:7" x14ac:dyDescent="0.35">
      <c r="A7" s="1" t="s">
        <v>4</v>
      </c>
      <c r="B7" s="16">
        <v>210</v>
      </c>
      <c r="C7" s="10">
        <v>100</v>
      </c>
      <c r="D7" s="10">
        <v>100</v>
      </c>
      <c r="E7" s="10">
        <v>100</v>
      </c>
      <c r="F7" s="8"/>
      <c r="G7" s="8"/>
    </row>
    <row r="8" spans="1:7" x14ac:dyDescent="0.35">
      <c r="A8" s="2" t="s">
        <v>7</v>
      </c>
      <c r="B8" s="2">
        <f>B7</f>
        <v>210</v>
      </c>
      <c r="C8" s="11">
        <f>B8+C7</f>
        <v>310</v>
      </c>
      <c r="D8" s="11">
        <f>C8+D7</f>
        <v>410</v>
      </c>
      <c r="E8" s="11">
        <f>D8+E7</f>
        <v>510</v>
      </c>
      <c r="F8" s="2"/>
      <c r="G8" s="2"/>
    </row>
    <row r="9" spans="1:7" x14ac:dyDescent="0.35">
      <c r="A9" s="1" t="s">
        <v>5</v>
      </c>
      <c r="B9" s="1">
        <v>0</v>
      </c>
      <c r="C9" s="6">
        <v>75</v>
      </c>
      <c r="D9" s="6">
        <v>175</v>
      </c>
      <c r="E9" s="6">
        <v>275</v>
      </c>
      <c r="F9" s="1"/>
      <c r="G9" s="1"/>
    </row>
    <row r="10" spans="1:7" x14ac:dyDescent="0.35">
      <c r="A10" s="2" t="s">
        <v>8</v>
      </c>
      <c r="B10" s="2">
        <v>0</v>
      </c>
      <c r="C10" s="11">
        <f>B10+C9</f>
        <v>75</v>
      </c>
      <c r="D10" s="11">
        <f>C10+D9</f>
        <v>250</v>
      </c>
      <c r="E10" s="11">
        <f>D10+E9</f>
        <v>525</v>
      </c>
      <c r="F10" s="2"/>
      <c r="G10" s="2"/>
    </row>
    <row r="11" spans="1:7" x14ac:dyDescent="0.35">
      <c r="A11" s="1" t="s">
        <v>12</v>
      </c>
      <c r="B11" s="1">
        <f>B9-B7</f>
        <v>-210</v>
      </c>
      <c r="C11" s="6">
        <f>C9-C7</f>
        <v>-25</v>
      </c>
      <c r="D11" s="6">
        <f>D9-D7</f>
        <v>75</v>
      </c>
      <c r="E11" s="6">
        <f>E9-E7</f>
        <v>175</v>
      </c>
      <c r="F11" s="1"/>
      <c r="G11" s="1"/>
    </row>
    <row r="12" spans="1:7" x14ac:dyDescent="0.35">
      <c r="A12" s="1" t="s">
        <v>11</v>
      </c>
      <c r="B12" s="1">
        <f>B11</f>
        <v>-210</v>
      </c>
      <c r="C12" s="6">
        <f>B12+C11</f>
        <v>-235</v>
      </c>
      <c r="D12" s="6">
        <f>C12+D11</f>
        <v>-160</v>
      </c>
      <c r="E12" s="12">
        <f>D12+E11</f>
        <v>15</v>
      </c>
      <c r="F12" s="1"/>
      <c r="G12" s="1"/>
    </row>
    <row r="13" spans="1:7" x14ac:dyDescent="0.35">
      <c r="A13" t="s">
        <v>16</v>
      </c>
      <c r="B13" s="9">
        <v>1</v>
      </c>
      <c r="C13" s="9">
        <v>0.95199999999999996</v>
      </c>
      <c r="D13" s="9">
        <v>0.90700000000000003</v>
      </c>
      <c r="E13" s="9">
        <v>0.86399999999999999</v>
      </c>
    </row>
    <row r="14" spans="1:7" x14ac:dyDescent="0.35">
      <c r="A14" t="s">
        <v>13</v>
      </c>
      <c r="B14" s="1">
        <f>B11*B13</f>
        <v>-210</v>
      </c>
      <c r="C14" s="6">
        <f t="shared" ref="C14:E14" si="0">C11*C13</f>
        <v>-23.799999999999997</v>
      </c>
      <c r="D14" s="6">
        <f t="shared" si="0"/>
        <v>68.025000000000006</v>
      </c>
      <c r="E14" s="6">
        <f t="shared" si="0"/>
        <v>151.19999999999999</v>
      </c>
      <c r="F14" s="1"/>
      <c r="G14" s="1"/>
    </row>
    <row r="15" spans="1:7" x14ac:dyDescent="0.35">
      <c r="A15" s="1" t="s">
        <v>6</v>
      </c>
      <c r="B15" s="12">
        <f>SUM(B14:G14)</f>
        <v>-14.575000000000017</v>
      </c>
    </row>
    <row r="16" spans="1:7" x14ac:dyDescent="0.35">
      <c r="A16" s="1" t="s">
        <v>17</v>
      </c>
      <c r="C16" s="5">
        <f>C14/B7</f>
        <v>-0.11333333333333331</v>
      </c>
      <c r="D16" s="5">
        <f>D14/B7</f>
        <v>0.32392857142857145</v>
      </c>
      <c r="E16" s="5">
        <f>E14/B7</f>
        <v>0.72</v>
      </c>
      <c r="F16" s="13">
        <f>(C14+D14+E14)/B7</f>
        <v>0.93059523809523814</v>
      </c>
    </row>
    <row r="33" spans="1:2" x14ac:dyDescent="0.35">
      <c r="A33" s="3"/>
      <c r="B33" s="4"/>
    </row>
  </sheetData>
  <mergeCells count="1">
    <mergeCell ref="C4:E4"/>
  </mergeCells>
  <pageMargins left="0.7" right="0.7" top="0.75" bottom="0.75" header="0.3" footer="0.3"/>
  <pageSetup orientation="portrait" r:id="rId1"/>
  <ignoredErrors>
    <ignoredError sqref="C11:E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zoomScale="130" zoomScaleNormal="130" workbookViewId="0">
      <selection activeCell="I33" sqref="I33"/>
    </sheetView>
  </sheetViews>
  <sheetFormatPr defaultRowHeight="14.5" x14ac:dyDescent="0.35"/>
  <sheetData>
    <row r="3" spans="1:1" ht="21" x14ac:dyDescent="0.5">
      <c r="A3" s="7"/>
    </row>
    <row r="17" spans="1:1" ht="21" x14ac:dyDescent="0.5">
      <c r="A17" s="7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CBA</vt:lpstr>
      <vt:lpstr>CBA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2014-06-02T17:33:48Z</dcterms:created>
  <dcterms:modified xsi:type="dcterms:W3CDTF">2020-02-29T02:48:28Z</dcterms:modified>
</cp:coreProperties>
</file>